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Sheet2" sheetId="1" r:id="rId1"/>
  </sheets>
  <definedNames>
    <definedName name="_xlnm.Print_Titles" localSheetId="0">Sheet2!$3:$5</definedName>
  </definedNames>
  <calcPr calcId="144525"/>
</workbook>
</file>

<file path=xl/sharedStrings.xml><?xml version="1.0" encoding="utf-8"?>
<sst xmlns="http://schemas.openxmlformats.org/spreadsheetml/2006/main" count="101" uniqueCount="59">
  <si>
    <t>附件6</t>
  </si>
  <si>
    <t>取消“药物血管功能试验”等22项医疗服务项目价格表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</si>
  <si>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</si>
  <si>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</si>
  <si>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</si>
  <si>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</si>
  <si>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</si>
  <si>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</si>
  <si>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</si>
  <si>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</si>
  <si>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t>二类</t>
  </si>
  <si>
    <t>三类</t>
  </si>
  <si>
    <t>省级</t>
  </si>
  <si>
    <t>市级</t>
  </si>
  <si>
    <t>省、市级</t>
  </si>
  <si>
    <t>县级</t>
  </si>
  <si>
    <t>D</t>
  </si>
  <si>
    <t>球后全部血管彩色多普勒超声</t>
  </si>
  <si>
    <t>次</t>
  </si>
  <si>
    <t>门静脉系彩色多普勒超声</t>
  </si>
  <si>
    <t>腹部大血管彩色多普勒超声</t>
  </si>
  <si>
    <t>双肾及肾血管彩色多普勒超声</t>
  </si>
  <si>
    <t>左肾静脉“胡桃夹”综合征检查</t>
  </si>
  <si>
    <t>药物血管功能试验</t>
  </si>
  <si>
    <t>指用于阳痿测定等</t>
  </si>
  <si>
    <t>药物</t>
  </si>
  <si>
    <t>能量图血流立体成象</t>
  </si>
  <si>
    <t>每个部位</t>
  </si>
  <si>
    <t>左心功能测定</t>
  </si>
  <si>
    <t>含心室舒张容量(EDV)、射血分数(EF)、短轴缩短率(FS)、每搏输出量(SV)、每分输出量(CO)、心脏指数(CI)等</t>
  </si>
  <si>
    <t>彩色多普勒超声检查加收60元</t>
  </si>
  <si>
    <t>H</t>
  </si>
  <si>
    <t>体液细胞学检查与诊断</t>
  </si>
  <si>
    <t>包括胸水、腹水、心包液、脑脊液、精液、各种囊肿穿刺液、唾液、龈沟液的细胞学检查与诊断</t>
  </si>
  <si>
    <t>例</t>
  </si>
  <si>
    <t>拉网细胞学检查与诊断</t>
  </si>
  <si>
    <t>指食管、胃等拉网细胞学检查与诊断</t>
  </si>
  <si>
    <t>细针穿刺细胞学检查与诊断</t>
  </si>
  <si>
    <t>指各种实质性脏器的细针穿刺标本的涂片(压片)检查及诊断</t>
  </si>
  <si>
    <t>脱落细胞学检查与诊断</t>
  </si>
  <si>
    <t>包括子宫内膜、宫颈、阴道、痰、乳腺溢液、窥镜刷片及其他脱落细胞学的各种涂片检查及诊断加口腔粘液涂片</t>
  </si>
  <si>
    <t>细胞学计数</t>
  </si>
  <si>
    <t>包括支气管灌洗液、脑脊液等细胞的计数；不含骨髓涂片计数</t>
  </si>
  <si>
    <t>穿刺组织活检检查与诊断</t>
  </si>
  <si>
    <t>包括肾、乳腺、体表肿块等穿刺组织活检及诊断</t>
  </si>
  <si>
    <t>内镜组织活检检查与诊断</t>
  </si>
  <si>
    <t>包括各种内镜采集的小组织标本的病理学检查与诊断</t>
  </si>
  <si>
    <t>局部切除组织活检检查与诊断</t>
  </si>
  <si>
    <t>包括切除组织、咬取组织、切除肿块部分组织的活检</t>
  </si>
  <si>
    <t>骨髓组织活检检查与诊断</t>
  </si>
  <si>
    <t>指骨髓组织标本常规染色检查</t>
  </si>
  <si>
    <t>手术标本检查与诊断</t>
  </si>
  <si>
    <t>需塑料包埋的标本加收26元。</t>
  </si>
  <si>
    <t>截肢标本病理检查与诊断</t>
  </si>
  <si>
    <t>包括上下肢截肢标本等</t>
  </si>
  <si>
    <t>不脱钙直接切片标本加收26元。</t>
  </si>
  <si>
    <t>牙齿及骨骼磨片诊断(不脱钙)</t>
  </si>
  <si>
    <t>牙齿及骨骼磨片诊断(脱钙)</t>
  </si>
  <si>
    <t>颌骨样本及牙体牙周样本诊断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</si>
</sst>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文泉驿微米黑"/>
      <charset val="134"/>
    </font>
    <font>
      <sz val="20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4" fillId="27" borderId="13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7" fillId="12" borderId="13" applyNumberFormat="false" applyAlignment="false" applyProtection="false">
      <alignment vertical="center"/>
    </xf>
    <xf numFmtId="0" fontId="26" fillId="27" borderId="16" applyNumberFormat="false" applyAlignment="false" applyProtection="false">
      <alignment vertical="center"/>
    </xf>
    <xf numFmtId="0" fontId="27" fillId="30" borderId="17" applyNumberFormat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13" borderId="14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0" fontId="4" fillId="2" borderId="6" xfId="0" applyFont="true" applyFill="true" applyBorder="true" applyAlignment="true">
      <alignment horizontal="center" vertical="center" wrapText="true"/>
    </xf>
    <xf numFmtId="0" fontId="4" fillId="2" borderId="7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5" fillId="0" borderId="8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" fontId="4" fillId="2" borderId="1" xfId="0" applyNumberFormat="true" applyFont="true" applyFill="true" applyBorder="true" applyAlignment="true">
      <alignment horizontal="center" vertical="center" wrapText="true"/>
    </xf>
    <xf numFmtId="1" fontId="4" fillId="2" borderId="9" xfId="0" applyNumberFormat="true" applyFont="true" applyFill="true" applyBorder="true" applyAlignment="true">
      <alignment horizontal="center" vertical="center" wrapText="true"/>
    </xf>
    <xf numFmtId="1" fontId="8" fillId="2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1" fontId="4" fillId="2" borderId="6" xfId="0" applyNumberFormat="true" applyFont="true" applyFill="true" applyBorder="true" applyAlignment="true">
      <alignment horizontal="center" vertical="center" wrapText="true"/>
    </xf>
    <xf numFmtId="1" fontId="5" fillId="0" borderId="1" xfId="0" applyNumberFormat="true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Q7" sqref="Q7"/>
    </sheetView>
  </sheetViews>
  <sheetFormatPr defaultColWidth="8.72727272727273" defaultRowHeight="14.5"/>
  <cols>
    <col min="1" max="1" width="4.62727272727273" style="2" customWidth="true"/>
    <col min="2" max="2" width="5.63636363636364" style="1" customWidth="true"/>
    <col min="3" max="3" width="12.4545454545455" style="1" customWidth="true"/>
    <col min="4" max="4" width="14.3636363636364" style="1" customWidth="true"/>
    <col min="5" max="5" width="26.5909090909091" style="1" customWidth="true"/>
    <col min="6" max="6" width="11.7636363636364" style="1" customWidth="true"/>
    <col min="7" max="7" width="7.49090909090909" style="1" customWidth="true"/>
    <col min="8" max="13" width="5.36363636363636" style="1" customWidth="true"/>
    <col min="14" max="14" width="19" style="1" customWidth="true"/>
    <col min="15" max="16379" width="8.72727272727273" style="1"/>
  </cols>
  <sheetData>
    <row r="1" s="1" customFormat="true" ht="24" customHeight="true" spans="1:2">
      <c r="A1" s="3" t="s">
        <v>0</v>
      </c>
      <c r="B1" s="3"/>
    </row>
    <row r="2" s="1" customFormat="true" ht="41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true" ht="21" customHeight="true" spans="1:14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18"/>
      <c r="I3" s="18"/>
      <c r="J3" s="18"/>
      <c r="K3" s="18"/>
      <c r="L3" s="18"/>
      <c r="M3" s="18"/>
      <c r="N3" s="25" t="s">
        <v>9</v>
      </c>
    </row>
    <row r="4" s="1" customFormat="true" ht="18" customHeight="true" spans="1:14">
      <c r="A4" s="5"/>
      <c r="B4" s="8"/>
      <c r="C4" s="9"/>
      <c r="D4" s="9"/>
      <c r="E4" s="9"/>
      <c r="F4" s="9"/>
      <c r="G4" s="9"/>
      <c r="H4" s="19"/>
      <c r="I4" s="23"/>
      <c r="J4" s="19" t="s">
        <v>10</v>
      </c>
      <c r="K4" s="23"/>
      <c r="L4" s="19" t="s">
        <v>11</v>
      </c>
      <c r="M4" s="23"/>
      <c r="N4" s="25"/>
    </row>
    <row r="5" s="1" customFormat="true" ht="29" spans="1:14">
      <c r="A5" s="5"/>
      <c r="B5" s="10"/>
      <c r="C5" s="11"/>
      <c r="D5" s="11"/>
      <c r="E5" s="11"/>
      <c r="F5" s="11"/>
      <c r="G5" s="11"/>
      <c r="H5" s="20" t="s">
        <v>12</v>
      </c>
      <c r="I5" s="20" t="s">
        <v>13</v>
      </c>
      <c r="J5" s="20" t="s">
        <v>14</v>
      </c>
      <c r="K5" s="20" t="s">
        <v>15</v>
      </c>
      <c r="L5" s="20" t="s">
        <v>13</v>
      </c>
      <c r="M5" s="20" t="s">
        <v>15</v>
      </c>
      <c r="N5" s="25"/>
    </row>
    <row r="6" s="1" customFormat="true" ht="35" customHeight="true" spans="1:14">
      <c r="A6" s="12">
        <v>1</v>
      </c>
      <c r="B6" s="13" t="s">
        <v>16</v>
      </c>
      <c r="C6" s="13">
        <v>220302002</v>
      </c>
      <c r="D6" s="14" t="s">
        <v>17</v>
      </c>
      <c r="E6" s="14"/>
      <c r="F6" s="14"/>
      <c r="G6" s="21" t="s">
        <v>18</v>
      </c>
      <c r="H6" s="22">
        <v>100</v>
      </c>
      <c r="I6" s="22">
        <f t="shared" ref="I6:I27" si="0">H6*0.95</f>
        <v>95</v>
      </c>
      <c r="J6" s="24">
        <f t="shared" ref="J6:J27" si="1">H6*0.85</f>
        <v>85</v>
      </c>
      <c r="K6" s="24">
        <f t="shared" ref="K6:K27" si="2">H6*0.75</f>
        <v>75</v>
      </c>
      <c r="L6" s="24">
        <f t="shared" ref="L6:L27" si="3">H6*0.65</f>
        <v>65</v>
      </c>
      <c r="M6" s="24">
        <f t="shared" ref="M6:M27" si="4">H6*0.6</f>
        <v>60</v>
      </c>
      <c r="N6" s="14"/>
    </row>
    <row r="7" s="1" customFormat="true" ht="35" customHeight="true" spans="1:14">
      <c r="A7" s="12">
        <v>2</v>
      </c>
      <c r="B7" s="13" t="s">
        <v>16</v>
      </c>
      <c r="C7" s="13">
        <v>220302004</v>
      </c>
      <c r="D7" s="14" t="s">
        <v>19</v>
      </c>
      <c r="E7" s="14"/>
      <c r="F7" s="14"/>
      <c r="G7" s="21" t="s">
        <v>18</v>
      </c>
      <c r="H7" s="22">
        <v>60</v>
      </c>
      <c r="I7" s="22">
        <f t="shared" si="0"/>
        <v>57</v>
      </c>
      <c r="J7" s="24">
        <f t="shared" si="1"/>
        <v>51</v>
      </c>
      <c r="K7" s="24">
        <f t="shared" si="2"/>
        <v>45</v>
      </c>
      <c r="L7" s="24">
        <f t="shared" si="3"/>
        <v>39</v>
      </c>
      <c r="M7" s="24">
        <f t="shared" si="4"/>
        <v>36</v>
      </c>
      <c r="N7" s="14"/>
    </row>
    <row r="8" s="1" customFormat="true" ht="35" customHeight="true" spans="1:14">
      <c r="A8" s="12">
        <v>3</v>
      </c>
      <c r="B8" s="13" t="s">
        <v>16</v>
      </c>
      <c r="C8" s="13">
        <v>220302005</v>
      </c>
      <c r="D8" s="14" t="s">
        <v>20</v>
      </c>
      <c r="E8" s="14"/>
      <c r="F8" s="14"/>
      <c r="G8" s="21" t="s">
        <v>18</v>
      </c>
      <c r="H8" s="22">
        <v>100</v>
      </c>
      <c r="I8" s="22">
        <f t="shared" si="0"/>
        <v>95</v>
      </c>
      <c r="J8" s="24">
        <f t="shared" si="1"/>
        <v>85</v>
      </c>
      <c r="K8" s="24">
        <f t="shared" si="2"/>
        <v>75</v>
      </c>
      <c r="L8" s="24">
        <f t="shared" si="3"/>
        <v>65</v>
      </c>
      <c r="M8" s="24">
        <f t="shared" si="4"/>
        <v>60</v>
      </c>
      <c r="N8" s="14"/>
    </row>
    <row r="9" s="1" customFormat="true" ht="35" customHeight="true" spans="1:14">
      <c r="A9" s="12">
        <v>4</v>
      </c>
      <c r="B9" s="13" t="s">
        <v>16</v>
      </c>
      <c r="C9" s="13">
        <v>220302007</v>
      </c>
      <c r="D9" s="14" t="s">
        <v>21</v>
      </c>
      <c r="E9" s="14"/>
      <c r="F9" s="14"/>
      <c r="G9" s="21" t="s">
        <v>18</v>
      </c>
      <c r="H9" s="22">
        <v>100</v>
      </c>
      <c r="I9" s="22">
        <f t="shared" si="0"/>
        <v>95</v>
      </c>
      <c r="J9" s="24">
        <f t="shared" si="1"/>
        <v>85</v>
      </c>
      <c r="K9" s="24">
        <f t="shared" si="2"/>
        <v>75</v>
      </c>
      <c r="L9" s="24">
        <f t="shared" si="3"/>
        <v>65</v>
      </c>
      <c r="M9" s="24">
        <f t="shared" si="4"/>
        <v>60</v>
      </c>
      <c r="N9" s="14"/>
    </row>
    <row r="10" s="1" customFormat="true" ht="35" customHeight="true" spans="1:14">
      <c r="A10" s="12">
        <v>5</v>
      </c>
      <c r="B10" s="13" t="s">
        <v>16</v>
      </c>
      <c r="C10" s="13">
        <v>220302008</v>
      </c>
      <c r="D10" s="14" t="s">
        <v>22</v>
      </c>
      <c r="E10" s="14"/>
      <c r="F10" s="14"/>
      <c r="G10" s="21" t="s">
        <v>18</v>
      </c>
      <c r="H10" s="22">
        <v>80</v>
      </c>
      <c r="I10" s="22">
        <f t="shared" si="0"/>
        <v>76</v>
      </c>
      <c r="J10" s="24">
        <f t="shared" si="1"/>
        <v>68</v>
      </c>
      <c r="K10" s="24">
        <f t="shared" si="2"/>
        <v>60</v>
      </c>
      <c r="L10" s="24">
        <f t="shared" si="3"/>
        <v>52</v>
      </c>
      <c r="M10" s="24">
        <f t="shared" si="4"/>
        <v>48</v>
      </c>
      <c r="N10" s="14"/>
    </row>
    <row r="11" s="1" customFormat="true" ht="35" customHeight="true" spans="1:14">
      <c r="A11" s="12">
        <v>6</v>
      </c>
      <c r="B11" s="13" t="s">
        <v>16</v>
      </c>
      <c r="C11" s="13">
        <v>220302009</v>
      </c>
      <c r="D11" s="14" t="s">
        <v>23</v>
      </c>
      <c r="E11" s="14" t="s">
        <v>24</v>
      </c>
      <c r="F11" s="14" t="s">
        <v>25</v>
      </c>
      <c r="G11" s="21" t="s">
        <v>18</v>
      </c>
      <c r="H11" s="22">
        <v>100</v>
      </c>
      <c r="I11" s="22">
        <f t="shared" si="0"/>
        <v>95</v>
      </c>
      <c r="J11" s="24">
        <f t="shared" si="1"/>
        <v>85</v>
      </c>
      <c r="K11" s="24">
        <f t="shared" si="2"/>
        <v>75</v>
      </c>
      <c r="L11" s="24">
        <f t="shared" si="3"/>
        <v>65</v>
      </c>
      <c r="M11" s="24">
        <f t="shared" si="4"/>
        <v>60</v>
      </c>
      <c r="N11" s="14"/>
    </row>
    <row r="12" s="1" customFormat="true" ht="29" customHeight="true" spans="1:14">
      <c r="A12" s="12">
        <v>7</v>
      </c>
      <c r="B12" s="15" t="s">
        <v>16</v>
      </c>
      <c r="C12" s="13">
        <v>220500002</v>
      </c>
      <c r="D12" s="14" t="s">
        <v>26</v>
      </c>
      <c r="E12" s="14"/>
      <c r="F12" s="14"/>
      <c r="G12" s="21" t="s">
        <v>27</v>
      </c>
      <c r="H12" s="22">
        <v>80</v>
      </c>
      <c r="I12" s="22">
        <f t="shared" si="0"/>
        <v>76</v>
      </c>
      <c r="J12" s="24">
        <f t="shared" si="1"/>
        <v>68</v>
      </c>
      <c r="K12" s="24">
        <f t="shared" si="2"/>
        <v>60</v>
      </c>
      <c r="L12" s="24">
        <f t="shared" si="3"/>
        <v>52</v>
      </c>
      <c r="M12" s="24">
        <f t="shared" si="4"/>
        <v>48</v>
      </c>
      <c r="N12" s="14"/>
    </row>
    <row r="13" s="1" customFormat="true" ht="52" customHeight="true" spans="1:14">
      <c r="A13" s="12">
        <v>8</v>
      </c>
      <c r="B13" s="15" t="s">
        <v>16</v>
      </c>
      <c r="C13" s="13">
        <v>220600010</v>
      </c>
      <c r="D13" s="14" t="s">
        <v>28</v>
      </c>
      <c r="E13" s="14" t="s">
        <v>29</v>
      </c>
      <c r="F13" s="14"/>
      <c r="G13" s="21" t="s">
        <v>18</v>
      </c>
      <c r="H13" s="22">
        <v>40</v>
      </c>
      <c r="I13" s="22">
        <f t="shared" si="0"/>
        <v>38</v>
      </c>
      <c r="J13" s="24">
        <f t="shared" si="1"/>
        <v>34</v>
      </c>
      <c r="K13" s="24">
        <f t="shared" si="2"/>
        <v>30</v>
      </c>
      <c r="L13" s="24">
        <f t="shared" si="3"/>
        <v>26</v>
      </c>
      <c r="M13" s="24">
        <f t="shared" si="4"/>
        <v>24</v>
      </c>
      <c r="N13" s="14" t="s">
        <v>30</v>
      </c>
    </row>
    <row r="14" ht="36" spans="1:14">
      <c r="A14" s="16">
        <v>9</v>
      </c>
      <c r="B14" s="17" t="s">
        <v>31</v>
      </c>
      <c r="C14" s="13">
        <v>270200001</v>
      </c>
      <c r="D14" s="14" t="s">
        <v>32</v>
      </c>
      <c r="E14" s="14" t="s">
        <v>33</v>
      </c>
      <c r="F14" s="14"/>
      <c r="G14" s="21" t="s">
        <v>34</v>
      </c>
      <c r="H14" s="22">
        <v>52</v>
      </c>
      <c r="I14" s="22">
        <f t="shared" si="0"/>
        <v>49.4</v>
      </c>
      <c r="J14" s="22">
        <f t="shared" si="1"/>
        <v>44.2</v>
      </c>
      <c r="K14" s="22">
        <f t="shared" si="2"/>
        <v>39</v>
      </c>
      <c r="L14" s="24">
        <f t="shared" si="3"/>
        <v>33.8</v>
      </c>
      <c r="M14" s="24">
        <f t="shared" si="4"/>
        <v>31.2</v>
      </c>
      <c r="N14" s="14"/>
    </row>
    <row r="15" ht="28" customHeight="true" spans="1:14">
      <c r="A15" s="16">
        <v>10</v>
      </c>
      <c r="B15" s="17" t="s">
        <v>31</v>
      </c>
      <c r="C15" s="13">
        <v>270200002</v>
      </c>
      <c r="D15" s="14" t="s">
        <v>35</v>
      </c>
      <c r="E15" s="14" t="s">
        <v>36</v>
      </c>
      <c r="F15" s="14"/>
      <c r="G15" s="21" t="s">
        <v>34</v>
      </c>
      <c r="H15" s="22">
        <v>65</v>
      </c>
      <c r="I15" s="22">
        <f t="shared" si="0"/>
        <v>61.75</v>
      </c>
      <c r="J15" s="22">
        <f t="shared" si="1"/>
        <v>55.25</v>
      </c>
      <c r="K15" s="22">
        <f t="shared" si="2"/>
        <v>48.75</v>
      </c>
      <c r="L15" s="24">
        <f t="shared" si="3"/>
        <v>42.25</v>
      </c>
      <c r="M15" s="24">
        <f t="shared" si="4"/>
        <v>39</v>
      </c>
      <c r="N15" s="14"/>
    </row>
    <row r="16" ht="28" customHeight="true" spans="1:14">
      <c r="A16" s="16">
        <v>11</v>
      </c>
      <c r="B16" s="17" t="s">
        <v>31</v>
      </c>
      <c r="C16" s="13">
        <v>270200003</v>
      </c>
      <c r="D16" s="14" t="s">
        <v>37</v>
      </c>
      <c r="E16" s="14" t="s">
        <v>38</v>
      </c>
      <c r="F16" s="14"/>
      <c r="G16" s="21" t="s">
        <v>34</v>
      </c>
      <c r="H16" s="22">
        <v>104</v>
      </c>
      <c r="I16" s="22">
        <f t="shared" si="0"/>
        <v>98.8</v>
      </c>
      <c r="J16" s="22">
        <f t="shared" si="1"/>
        <v>88.4</v>
      </c>
      <c r="K16" s="22">
        <f t="shared" si="2"/>
        <v>78</v>
      </c>
      <c r="L16" s="24">
        <f t="shared" si="3"/>
        <v>67.6</v>
      </c>
      <c r="M16" s="24">
        <f t="shared" si="4"/>
        <v>62.4</v>
      </c>
      <c r="N16" s="14"/>
    </row>
    <row r="17" ht="51" customHeight="true" spans="1:14">
      <c r="A17" s="16">
        <v>12</v>
      </c>
      <c r="B17" s="17" t="s">
        <v>31</v>
      </c>
      <c r="C17" s="13">
        <v>270200004</v>
      </c>
      <c r="D17" s="14" t="s">
        <v>39</v>
      </c>
      <c r="E17" s="14" t="s">
        <v>40</v>
      </c>
      <c r="F17" s="14"/>
      <c r="G17" s="21" t="s">
        <v>34</v>
      </c>
      <c r="H17" s="22">
        <v>65</v>
      </c>
      <c r="I17" s="22">
        <f t="shared" si="0"/>
        <v>61.75</v>
      </c>
      <c r="J17" s="22">
        <f t="shared" si="1"/>
        <v>55.25</v>
      </c>
      <c r="K17" s="22">
        <f t="shared" si="2"/>
        <v>48.75</v>
      </c>
      <c r="L17" s="24">
        <f t="shared" si="3"/>
        <v>42.25</v>
      </c>
      <c r="M17" s="24">
        <f t="shared" si="4"/>
        <v>39</v>
      </c>
      <c r="N17" s="14"/>
    </row>
    <row r="18" ht="31" customHeight="true" spans="1:14">
      <c r="A18" s="16">
        <v>13</v>
      </c>
      <c r="B18" s="17" t="s">
        <v>31</v>
      </c>
      <c r="C18" s="13">
        <v>270200005</v>
      </c>
      <c r="D18" s="14" t="s">
        <v>41</v>
      </c>
      <c r="E18" s="14" t="s">
        <v>42</v>
      </c>
      <c r="F18" s="14"/>
      <c r="G18" s="21" t="s">
        <v>34</v>
      </c>
      <c r="H18" s="22">
        <v>52</v>
      </c>
      <c r="I18" s="22">
        <f t="shared" si="0"/>
        <v>49.4</v>
      </c>
      <c r="J18" s="22">
        <f t="shared" si="1"/>
        <v>44.2</v>
      </c>
      <c r="K18" s="22">
        <f t="shared" si="2"/>
        <v>39</v>
      </c>
      <c r="L18" s="24">
        <f t="shared" si="3"/>
        <v>33.8</v>
      </c>
      <c r="M18" s="24">
        <f t="shared" si="4"/>
        <v>31.2</v>
      </c>
      <c r="N18" s="14"/>
    </row>
    <row r="19" ht="32" customHeight="true" spans="1:14">
      <c r="A19" s="16">
        <v>14</v>
      </c>
      <c r="B19" s="17" t="s">
        <v>31</v>
      </c>
      <c r="C19" s="13">
        <v>270300001</v>
      </c>
      <c r="D19" s="14" t="s">
        <v>43</v>
      </c>
      <c r="E19" s="14" t="s">
        <v>44</v>
      </c>
      <c r="F19" s="14"/>
      <c r="G19" s="21" t="s">
        <v>34</v>
      </c>
      <c r="H19" s="22">
        <v>78</v>
      </c>
      <c r="I19" s="22">
        <f t="shared" si="0"/>
        <v>74.1</v>
      </c>
      <c r="J19" s="22">
        <f t="shared" si="1"/>
        <v>66.3</v>
      </c>
      <c r="K19" s="22">
        <f t="shared" si="2"/>
        <v>58.5</v>
      </c>
      <c r="L19" s="24">
        <f t="shared" si="3"/>
        <v>50.7</v>
      </c>
      <c r="M19" s="24">
        <f t="shared" si="4"/>
        <v>46.8</v>
      </c>
      <c r="N19" s="14"/>
    </row>
    <row r="20" ht="32" customHeight="true" spans="1:14">
      <c r="A20" s="16">
        <v>15</v>
      </c>
      <c r="B20" s="17" t="s">
        <v>31</v>
      </c>
      <c r="C20" s="13">
        <v>270300002</v>
      </c>
      <c r="D20" s="14" t="s">
        <v>45</v>
      </c>
      <c r="E20" s="14" t="s">
        <v>46</v>
      </c>
      <c r="F20" s="14"/>
      <c r="G20" s="21" t="s">
        <v>34</v>
      </c>
      <c r="H20" s="22">
        <v>78</v>
      </c>
      <c r="I20" s="22">
        <f t="shared" si="0"/>
        <v>74.1</v>
      </c>
      <c r="J20" s="22">
        <f t="shared" si="1"/>
        <v>66.3</v>
      </c>
      <c r="K20" s="22">
        <f t="shared" si="2"/>
        <v>58.5</v>
      </c>
      <c r="L20" s="24">
        <f t="shared" si="3"/>
        <v>50.7</v>
      </c>
      <c r="M20" s="24">
        <f t="shared" si="4"/>
        <v>46.8</v>
      </c>
      <c r="N20" s="14"/>
    </row>
    <row r="21" ht="32" customHeight="true" spans="1:14">
      <c r="A21" s="16">
        <v>16</v>
      </c>
      <c r="B21" s="17" t="s">
        <v>31</v>
      </c>
      <c r="C21" s="13">
        <v>270300003</v>
      </c>
      <c r="D21" s="14" t="s">
        <v>47</v>
      </c>
      <c r="E21" s="14" t="s">
        <v>48</v>
      </c>
      <c r="F21" s="14"/>
      <c r="G21" s="21" t="s">
        <v>34</v>
      </c>
      <c r="H21" s="22">
        <v>78</v>
      </c>
      <c r="I21" s="22">
        <f t="shared" si="0"/>
        <v>74.1</v>
      </c>
      <c r="J21" s="22">
        <f t="shared" si="1"/>
        <v>66.3</v>
      </c>
      <c r="K21" s="22">
        <f t="shared" si="2"/>
        <v>58.5</v>
      </c>
      <c r="L21" s="24">
        <f t="shared" si="3"/>
        <v>50.7</v>
      </c>
      <c r="M21" s="24">
        <f t="shared" si="4"/>
        <v>46.8</v>
      </c>
      <c r="N21" s="14"/>
    </row>
    <row r="22" ht="32" customHeight="true" spans="1:14">
      <c r="A22" s="16">
        <v>17</v>
      </c>
      <c r="B22" s="17" t="s">
        <v>31</v>
      </c>
      <c r="C22" s="13">
        <v>270300004</v>
      </c>
      <c r="D22" s="14" t="s">
        <v>49</v>
      </c>
      <c r="E22" s="14" t="s">
        <v>50</v>
      </c>
      <c r="F22" s="14"/>
      <c r="G22" s="21" t="s">
        <v>34</v>
      </c>
      <c r="H22" s="22">
        <v>78</v>
      </c>
      <c r="I22" s="22">
        <f t="shared" si="0"/>
        <v>74.1</v>
      </c>
      <c r="J22" s="22">
        <f t="shared" si="1"/>
        <v>66.3</v>
      </c>
      <c r="K22" s="22">
        <f t="shared" si="2"/>
        <v>58.5</v>
      </c>
      <c r="L22" s="24">
        <f t="shared" si="3"/>
        <v>50.7</v>
      </c>
      <c r="M22" s="24">
        <f t="shared" si="4"/>
        <v>46.8</v>
      </c>
      <c r="N22" s="14"/>
    </row>
    <row r="23" ht="29" customHeight="true" spans="1:14">
      <c r="A23" s="16">
        <v>18</v>
      </c>
      <c r="B23" s="17" t="s">
        <v>31</v>
      </c>
      <c r="C23" s="13">
        <v>270300005</v>
      </c>
      <c r="D23" s="14" t="s">
        <v>51</v>
      </c>
      <c r="E23" s="14"/>
      <c r="F23" s="14"/>
      <c r="G23" s="21" t="s">
        <v>34</v>
      </c>
      <c r="H23" s="22">
        <v>78</v>
      </c>
      <c r="I23" s="22">
        <f t="shared" si="0"/>
        <v>74.1</v>
      </c>
      <c r="J23" s="22">
        <f t="shared" si="1"/>
        <v>66.3</v>
      </c>
      <c r="K23" s="22">
        <f t="shared" si="2"/>
        <v>58.5</v>
      </c>
      <c r="L23" s="24">
        <f t="shared" si="3"/>
        <v>50.7</v>
      </c>
      <c r="M23" s="24">
        <f t="shared" si="4"/>
        <v>46.8</v>
      </c>
      <c r="N23" s="14" t="s">
        <v>52</v>
      </c>
    </row>
    <row r="24" ht="31" customHeight="true" spans="1:14">
      <c r="A24" s="16">
        <v>19</v>
      </c>
      <c r="B24" s="17" t="s">
        <v>31</v>
      </c>
      <c r="C24" s="13">
        <v>270300006</v>
      </c>
      <c r="D24" s="14" t="s">
        <v>53</v>
      </c>
      <c r="E24" s="14" t="s">
        <v>54</v>
      </c>
      <c r="F24" s="14"/>
      <c r="G24" s="21" t="s">
        <v>34</v>
      </c>
      <c r="H24" s="22">
        <v>78</v>
      </c>
      <c r="I24" s="22">
        <f t="shared" si="0"/>
        <v>74.1</v>
      </c>
      <c r="J24" s="22">
        <f t="shared" si="1"/>
        <v>66.3</v>
      </c>
      <c r="K24" s="22">
        <f t="shared" si="2"/>
        <v>58.5</v>
      </c>
      <c r="L24" s="24">
        <f t="shared" si="3"/>
        <v>50.7</v>
      </c>
      <c r="M24" s="24">
        <f t="shared" si="4"/>
        <v>46.8</v>
      </c>
      <c r="N24" s="14" t="s">
        <v>55</v>
      </c>
    </row>
    <row r="25" ht="28" customHeight="true" spans="1:14">
      <c r="A25" s="16">
        <v>20</v>
      </c>
      <c r="B25" s="17" t="s">
        <v>31</v>
      </c>
      <c r="C25" s="13">
        <v>270300007</v>
      </c>
      <c r="D25" s="14" t="s">
        <v>56</v>
      </c>
      <c r="E25" s="14"/>
      <c r="F25" s="14"/>
      <c r="G25" s="21" t="s">
        <v>34</v>
      </c>
      <c r="H25" s="22">
        <v>117</v>
      </c>
      <c r="I25" s="22">
        <f t="shared" si="0"/>
        <v>111.15</v>
      </c>
      <c r="J25" s="22">
        <f t="shared" si="1"/>
        <v>99.45</v>
      </c>
      <c r="K25" s="22">
        <f t="shared" si="2"/>
        <v>87.75</v>
      </c>
      <c r="L25" s="24">
        <f t="shared" si="3"/>
        <v>76.05</v>
      </c>
      <c r="M25" s="24">
        <f t="shared" si="4"/>
        <v>70.2</v>
      </c>
      <c r="N25" s="14"/>
    </row>
    <row r="26" ht="31" customHeight="true" spans="1:14">
      <c r="A26" s="16">
        <v>21</v>
      </c>
      <c r="B26" s="17" t="s">
        <v>31</v>
      </c>
      <c r="C26" s="13">
        <v>270300008</v>
      </c>
      <c r="D26" s="14" t="s">
        <v>57</v>
      </c>
      <c r="E26" s="14"/>
      <c r="F26" s="14"/>
      <c r="G26" s="21" t="s">
        <v>34</v>
      </c>
      <c r="H26" s="22">
        <v>104</v>
      </c>
      <c r="I26" s="22">
        <f t="shared" si="0"/>
        <v>98.8</v>
      </c>
      <c r="J26" s="22">
        <f t="shared" si="1"/>
        <v>88.4</v>
      </c>
      <c r="K26" s="22">
        <f t="shared" si="2"/>
        <v>78</v>
      </c>
      <c r="L26" s="24">
        <f t="shared" si="3"/>
        <v>67.6</v>
      </c>
      <c r="M26" s="24">
        <f t="shared" si="4"/>
        <v>62.4</v>
      </c>
      <c r="N26" s="14"/>
    </row>
    <row r="27" ht="31" customHeight="true" spans="1:14">
      <c r="A27" s="16">
        <v>22</v>
      </c>
      <c r="B27" s="17" t="s">
        <v>31</v>
      </c>
      <c r="C27" s="13">
        <v>270300009</v>
      </c>
      <c r="D27" s="14" t="s">
        <v>58</v>
      </c>
      <c r="E27" s="14"/>
      <c r="F27" s="14"/>
      <c r="G27" s="21" t="s">
        <v>34</v>
      </c>
      <c r="H27" s="22">
        <v>78</v>
      </c>
      <c r="I27" s="22">
        <f t="shared" si="0"/>
        <v>74.1</v>
      </c>
      <c r="J27" s="22">
        <f t="shared" si="1"/>
        <v>66.3</v>
      </c>
      <c r="K27" s="22">
        <f t="shared" si="2"/>
        <v>58.5</v>
      </c>
      <c r="L27" s="24">
        <f t="shared" si="3"/>
        <v>50.7</v>
      </c>
      <c r="M27" s="24">
        <f t="shared" si="4"/>
        <v>46.8</v>
      </c>
      <c r="N27" s="14" t="s">
        <v>55</v>
      </c>
    </row>
  </sheetData>
  <mergeCells count="14">
    <mergeCell ref="A1:B1"/>
    <mergeCell ref="A2:N2"/>
    <mergeCell ref="H3:M3"/>
    <mergeCell ref="H4:I4"/>
    <mergeCell ref="J4:K4"/>
    <mergeCell ref="L4:M4"/>
    <mergeCell ref="A3:A5"/>
    <mergeCell ref="B3:B5"/>
    <mergeCell ref="C3:C5"/>
    <mergeCell ref="D3:D5"/>
    <mergeCell ref="E3:E5"/>
    <mergeCell ref="F3:F5"/>
    <mergeCell ref="G3:G5"/>
    <mergeCell ref="N3:N5"/>
  </mergeCells>
  <pageMargins left="0.66875" right="0.590277777777778" top="0.511805555555556" bottom="0.393055555555556" header="0.5" footer="0.393055555555556"/>
  <pageSetup paperSize="9" firstPageNumber="19" orientation="landscape" useFirstPageNumber="true" horizontalDpi="600"/>
  <headerFooter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2023-10-16T22:15:00Z</dcterms:created>
  <dcterms:modified xsi:type="dcterms:W3CDTF">2023-11-21T10:23:01Z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